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FUNCIONAL LDF" sheetId="1" r:id="rId1"/>
  </sheets>
  <definedNames>
    <definedName name="_xlnm.Print_Area" localSheetId="0">'FUNCIONAL LDF'!$C$1:$I$80</definedName>
    <definedName name="_xlnm.Print_Titles" localSheetId="0">'FUNCIONAL LDF'!$1:$11</definedName>
  </definedNames>
  <calcPr calcId="145621"/>
</workbook>
</file>

<file path=xl/calcChain.xml><?xml version="1.0" encoding="utf-8"?>
<calcChain xmlns="http://schemas.openxmlformats.org/spreadsheetml/2006/main">
  <c r="H74" i="1" l="1"/>
  <c r="I74" i="1"/>
  <c r="F74" i="1"/>
  <c r="D74" i="1"/>
  <c r="G74" i="1"/>
  <c r="E74" i="1"/>
  <c r="H64" i="1"/>
  <c r="G64" i="1"/>
  <c r="I64" i="1"/>
  <c r="F64" i="1"/>
  <c r="D64" i="1"/>
  <c r="E64" i="1"/>
  <c r="G56" i="1"/>
  <c r="I56" i="1"/>
  <c r="F56" i="1"/>
  <c r="D56" i="1"/>
  <c r="H56" i="1"/>
  <c r="E56" i="1"/>
  <c r="I47" i="1"/>
  <c r="F47" i="1"/>
  <c r="H47" i="1"/>
  <c r="G47" i="1"/>
  <c r="G46" i="1" s="1"/>
  <c r="E47" i="1"/>
  <c r="E46" i="1" s="1"/>
  <c r="D47" i="1"/>
  <c r="H40" i="1"/>
  <c r="G40" i="1"/>
  <c r="E40" i="1"/>
  <c r="I40" i="1"/>
  <c r="F40" i="1"/>
  <c r="D40" i="1"/>
  <c r="E39" i="1"/>
  <c r="E38" i="1"/>
  <c r="E37" i="1"/>
  <c r="E36" i="1"/>
  <c r="E35" i="1"/>
  <c r="E34" i="1"/>
  <c r="E33" i="1"/>
  <c r="I30" i="1"/>
  <c r="E32" i="1"/>
  <c r="H30" i="1"/>
  <c r="G30" i="1"/>
  <c r="E31" i="1"/>
  <c r="D30" i="1"/>
  <c r="E29" i="1"/>
  <c r="E28" i="1"/>
  <c r="E27" i="1"/>
  <c r="I22" i="1"/>
  <c r="E26" i="1"/>
  <c r="E25" i="1"/>
  <c r="F22" i="1"/>
  <c r="H22" i="1"/>
  <c r="G22" i="1"/>
  <c r="E23" i="1"/>
  <c r="D22" i="1"/>
  <c r="E21" i="1"/>
  <c r="E20" i="1"/>
  <c r="E19" i="1"/>
  <c r="E18" i="1"/>
  <c r="E16" i="1"/>
  <c r="E15" i="1"/>
  <c r="I13" i="1"/>
  <c r="G13" i="1"/>
  <c r="F13" i="1"/>
  <c r="E14" i="1"/>
  <c r="E13" i="1" s="1"/>
  <c r="H13" i="1"/>
  <c r="F46" i="1" l="1"/>
  <c r="G12" i="1"/>
  <c r="G79" i="1" s="1"/>
  <c r="I12" i="1"/>
  <c r="D46" i="1"/>
  <c r="I46" i="1"/>
  <c r="E22" i="1"/>
  <c r="E12" i="1" s="1"/>
  <c r="E79" i="1" s="1"/>
  <c r="E30" i="1"/>
  <c r="H46" i="1"/>
  <c r="H12" i="1"/>
  <c r="H79" i="1" s="1"/>
  <c r="F30" i="1"/>
  <c r="F12" i="1" s="1"/>
  <c r="F79" i="1" s="1"/>
  <c r="D13" i="1"/>
  <c r="D12" i="1" s="1"/>
  <c r="E24" i="1"/>
  <c r="D79" i="1" l="1"/>
  <c r="I79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<sst xmlns="http://schemas.openxmlformats.org/spreadsheetml/2006/main" count="80" uniqueCount="48">
  <si>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Ley de Disciplina Financiera</t>
  </si>
  <si>
    <t>Clasificación Funcional (Finalidad y Función)</t>
  </si>
  <si>
    <t>(Cifras en 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</si>
  <si>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</si>
  <si>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</si>
  <si>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</si>
  <si>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</si>
  <si>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</si>
  <si>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</si>
  <si>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</si>
  <si>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</si>
  <si>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</si>
  <si>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</si>
  <si>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</si>
  <si>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</si>
  <si>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</si>
  <si>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</si>
  <si>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</si>
  <si>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</si>
  <si>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</si>
  <si>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</si>
  <si>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</si>
  <si>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</si>
  <si>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</si>
  <si>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</si>
  <si>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</si>
  <si>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</si>
  <si>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</si>
  <si>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</si>
  <si>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</si>
  <si>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</si>
  <si>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</si>
  <si>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</si>
  <si>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</si>
  <si>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</si>
  <si>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</si>
  <si>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</si>
  <si>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</si>
  <si>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</si>
  <si>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</si>
  <si>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</si>
  <si>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</si>
  <si>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</si>
  <si>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II. Gasto Etiquetado</t>
  </si>
  <si>
    <t xml:space="preserve"> </t>
  </si>
  <si>
    <t>GOBIERNO DEL ESTADO DE QUINTANA ROO</t>
  </si>
  <si>
    <t>Del 1 de Enero al 31 de Marzo de 2025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</si>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</sst>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2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  <font>
      <b/>
      <sz val="9"/>
      <color theme="1"/>
      <name val="Futura Lt BT"/>
    </font>
    <font>
      <sz val="10"/>
      <color rgb="FFFF0000"/>
      <name val="Futura Lt BT"/>
      <family val="2"/>
    </font>
    <font>
      <sz val="18"/>
      <color theme="0" tint="-0.499984740745262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1CFC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43" fontId="8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7" xfId="0" applyFont="1" applyFill="1" applyBorder="1" applyAlignment="1">
      <alignment wrapText="1"/>
    </xf>
    <xf numFmtId="4" fontId="13" fillId="4" borderId="8" xfId="1" applyNumberFormat="1" applyFont="1" applyFill="1" applyBorder="1" applyAlignment="1"/>
    <xf numFmtId="4" fontId="13" fillId="4" borderId="9" xfId="1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4" fontId="10" fillId="5" borderId="10" xfId="0" applyNumberFormat="1" applyFont="1" applyFill="1" applyBorder="1" applyAlignment="1">
      <alignment horizontal="left" wrapText="1" indent="1"/>
    </xf>
    <xf numFmtId="4" fontId="13" fillId="5" borderId="11" xfId="1" applyNumberFormat="1" applyFont="1" applyFill="1" applyBorder="1" applyAlignment="1"/>
    <xf numFmtId="4" fontId="13" fillId="5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Fill="1" applyBorder="1" applyAlignment="1">
      <alignment horizontal="left" wrapText="1" indent="3"/>
    </xf>
    <xf numFmtId="4" fontId="11" fillId="0" borderId="11" xfId="1" applyNumberFormat="1" applyFont="1" applyFill="1" applyBorder="1" applyAlignment="1"/>
    <xf numFmtId="4" fontId="11" fillId="0" borderId="12" xfId="1" applyNumberFormat="1" applyFont="1" applyFill="1" applyBorder="1" applyAlignment="1"/>
    <xf numFmtId="0" fontId="0" fillId="0" borderId="0" xfId="0" applyFont="1"/>
    <xf numFmtId="164" fontId="19" fillId="0" borderId="13" xfId="0" applyNumberFormat="1" applyFont="1" applyFill="1" applyBorder="1" applyAlignment="1">
      <alignment horizontal="left" wrapText="1" indent="3"/>
    </xf>
    <xf numFmtId="4" fontId="11" fillId="0" borderId="0" xfId="1" applyNumberFormat="1" applyFont="1" applyFill="1" applyBorder="1" applyAlignment="1"/>
    <xf numFmtId="4" fontId="11" fillId="0" borderId="14" xfId="1" applyNumberFormat="1" applyFont="1" applyFill="1" applyBorder="1" applyAlignment="1"/>
    <xf numFmtId="0" fontId="20" fillId="0" borderId="0" xfId="0" applyFont="1"/>
    <xf numFmtId="0" fontId="21" fillId="0" borderId="0" xfId="0" applyFont="1" applyAlignment="1">
      <alignment horizontal="left"/>
    </xf>
    <xf numFmtId="164" fontId="13" fillId="3" borderId="15" xfId="0" applyNumberFormat="1" applyFont="1" applyFill="1" applyBorder="1" applyAlignment="1">
      <alignment horizontal="left" wrapText="1" indent="1"/>
    </xf>
    <xf numFmtId="4" fontId="13" fillId="3" borderId="16" xfId="1" applyNumberFormat="1" applyFont="1" applyFill="1" applyBorder="1" applyAlignment="1"/>
    <xf numFmtId="4" fontId="13" fillId="3" borderId="17" xfId="1" applyNumberFormat="1" applyFont="1" applyFill="1" applyBorder="1" applyAlignme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Alignment="1"/>
    <xf numFmtId="43" fontId="24" fillId="0" borderId="0" xfId="1" applyFont="1"/>
    <xf numFmtId="0" fontId="25" fillId="0" borderId="0" xfId="0" applyFont="1" applyAlignment="1"/>
    <xf numFmtId="165" fontId="26" fillId="0" borderId="0" xfId="1" applyNumberFormat="1" applyFont="1"/>
    <xf numFmtId="0" fontId="25" fillId="0" borderId="0" xfId="2" applyFont="1"/>
    <xf numFmtId="43" fontId="27" fillId="0" borderId="0" xfId="1" applyFont="1"/>
    <xf numFmtId="0" fontId="28" fillId="0" borderId="0" xfId="0" applyFont="1" applyAlignment="1"/>
    <xf numFmtId="0" fontId="19" fillId="0" borderId="0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224097</xdr:colOff>
      <xdr:row>0</xdr:row>
      <xdr:rowOff>15934</xdr:rowOff>
    </xdr:from>
    <xdr:to>
      <xdr:col>8</xdr:col>
      <xdr:colOff>1115002</xdr:colOff>
      <xdr:row>4</xdr:row>
      <xdr:rowOff>114994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10015797" y="15934"/>
          <a:ext cx="2110105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83820</xdr:colOff>
      <xdr:row>0</xdr:row>
      <xdr:rowOff>45720</xdr:rowOff>
    </xdr:from>
    <xdr:to>
      <xdr:col>2</xdr:col>
      <xdr:colOff>754380</xdr:colOff>
      <xdr:row>4</xdr:row>
      <xdr:rowOff>144780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1255395" y="45720"/>
          <a:ext cx="67056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91"/>
  <sheetViews>
    <sheetView showGridLines="0" tabSelected="1" topLeftCell="A49" zoomScaleNormal="100" workbookViewId="0">
      <selection activeCell="E85" sqref="E85"/>
    </sheetView>
  </sheetViews>
  <sheetFormatPr baseColWidth="10" defaultColWidth="11" defaultRowHeight="14.25"/>
  <cols>
    <col min="1" max="1" width="6.875" style="4" customWidth="1"/>
    <col min="2" max="2" width="8.5" style="4" customWidth="1"/>
    <col min="3" max="3" width="49.125" style="39" customWidth="1"/>
    <col min="4" max="9" width="16" style="38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K5" s="3"/>
      <c r="L5" s="3"/>
    </row>
    <row r="6" spans="1:12">
      <c r="C6" s="45" t="s">
        <v>45</v>
      </c>
      <c r="D6" s="46"/>
      <c r="E6" s="46"/>
      <c r="F6" s="46"/>
      <c r="G6" s="46"/>
      <c r="H6" s="46"/>
      <c r="I6" s="47"/>
    </row>
    <row r="7" spans="1:12">
      <c r="C7" s="48" t="s">
        <v>0</v>
      </c>
      <c r="D7" s="49"/>
      <c r="E7" s="49"/>
      <c r="F7" s="49"/>
      <c r="G7" s="49"/>
      <c r="H7" s="49"/>
      <c r="I7" s="50"/>
    </row>
    <row r="8" spans="1:12">
      <c r="C8" s="51" t="s">
        <v>1</v>
      </c>
      <c r="D8" s="52"/>
      <c r="E8" s="52"/>
      <c r="F8" s="52"/>
      <c r="G8" s="52"/>
      <c r="H8" s="52"/>
      <c r="I8" s="53"/>
    </row>
    <row r="9" spans="1:12">
      <c r="A9" s="5"/>
      <c r="C9" s="54" t="s">
        <v>46</v>
      </c>
      <c r="D9" s="52"/>
      <c r="E9" s="52"/>
      <c r="F9" s="52"/>
      <c r="G9" s="52"/>
      <c r="H9" s="52"/>
      <c r="I9" s="53"/>
    </row>
    <row r="10" spans="1:12">
      <c r="C10" s="55" t="s">
        <v>2</v>
      </c>
      <c r="D10" s="56"/>
      <c r="E10" s="56"/>
      <c r="F10" s="56"/>
      <c r="G10" s="56"/>
      <c r="H10" s="56"/>
      <c r="I10" s="57"/>
    </row>
    <row r="11" spans="1:12" s="10" customFormat="1" ht="33" customHeight="1">
      <c r="A11" s="6"/>
      <c r="B11" s="6"/>
      <c r="C11" s="7" t="s">
        <v>3</v>
      </c>
      <c r="D11" s="8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9" t="s">
        <v>9</v>
      </c>
    </row>
    <row r="12" spans="1:12" s="10" customFormat="1" ht="15">
      <c r="A12" s="6"/>
      <c r="B12" s="11"/>
      <c r="C12" s="12" t="s">
        <v>10</v>
      </c>
      <c r="D12" s="13">
        <f>D13+D22+D30+D40</f>
        <v>34666625856</v>
      </c>
      <c r="E12" s="13">
        <f t="shared" ref="E12:I12" si="0">E13+E22+E30+E40</f>
        <v>2438817462.6899996</v>
      </c>
      <c r="F12" s="13">
        <f t="shared" si="0"/>
        <v>37105443318.690002</v>
      </c>
      <c r="G12" s="13">
        <f t="shared" si="0"/>
        <v>6299081975.5599995</v>
      </c>
      <c r="H12" s="13">
        <f t="shared" si="0"/>
        <v>5987776403.3999996</v>
      </c>
      <c r="I12" s="14">
        <f t="shared" si="0"/>
        <v>30806361343.129997</v>
      </c>
    </row>
    <row r="13" spans="1:12" s="20" customFormat="1" ht="15">
      <c r="A13" s="15"/>
      <c r="B13" s="16"/>
      <c r="C13" s="17" t="s">
        <v>11</v>
      </c>
      <c r="D13" s="18">
        <f>SUM(D14:D21)</f>
        <v>14987304259</v>
      </c>
      <c r="E13" s="18">
        <f t="shared" ref="E13:I13" si="1">SUM(E14:E21)</f>
        <v>1173354843.6699986</v>
      </c>
      <c r="F13" s="18">
        <f t="shared" si="1"/>
        <v>16160659102.669998</v>
      </c>
      <c r="G13" s="18">
        <f t="shared" si="1"/>
        <v>2309663940.3199992</v>
      </c>
      <c r="H13" s="18">
        <f t="shared" si="1"/>
        <v>2121630816.71</v>
      </c>
      <c r="I13" s="19">
        <f t="shared" si="1"/>
        <v>13850995162.349998</v>
      </c>
    </row>
    <row r="14" spans="1:12" s="26" customFormat="1">
      <c r="A14" s="21"/>
      <c r="B14" s="22"/>
      <c r="C14" s="23" t="s">
        <v>12</v>
      </c>
      <c r="D14" s="24">
        <v>820863961</v>
      </c>
      <c r="E14" s="24">
        <f>F14-D14</f>
        <v>-638446</v>
      </c>
      <c r="F14" s="24">
        <v>820225515</v>
      </c>
      <c r="G14" s="24">
        <v>185491416.53</v>
      </c>
      <c r="H14" s="24">
        <v>185491416.53</v>
      </c>
      <c r="I14" s="25">
        <v>634734098.47000003</v>
      </c>
    </row>
    <row r="15" spans="1:12" s="26" customFormat="1">
      <c r="A15" s="21"/>
      <c r="B15" s="22"/>
      <c r="C15" s="23" t="s">
        <v>13</v>
      </c>
      <c r="D15" s="24">
        <v>2866469245</v>
      </c>
      <c r="E15" s="24">
        <f t="shared" ref="E15:E39" si="2">F15-D15</f>
        <v>82719703.709999561</v>
      </c>
      <c r="F15" s="24">
        <v>2949188948.7099996</v>
      </c>
      <c r="G15" s="24">
        <v>626926392.36000001</v>
      </c>
      <c r="H15" s="24">
        <v>621926392.36000001</v>
      </c>
      <c r="I15" s="25">
        <v>2322262556.3499999</v>
      </c>
    </row>
    <row r="16" spans="1:12" s="26" customFormat="1">
      <c r="A16" s="21"/>
      <c r="B16" s="22"/>
      <c r="C16" s="23" t="s">
        <v>14</v>
      </c>
      <c r="D16" s="24">
        <v>1036154517</v>
      </c>
      <c r="E16" s="24">
        <f t="shared" si="2"/>
        <v>95262726.289999962</v>
      </c>
      <c r="F16" s="24">
        <v>1131417243.29</v>
      </c>
      <c r="G16" s="24">
        <v>182628893.63000005</v>
      </c>
      <c r="H16" s="24">
        <v>177846979.24000001</v>
      </c>
      <c r="I16" s="25">
        <v>948788349.65999997</v>
      </c>
    </row>
    <row r="17" spans="1:9" s="26" customFormat="1">
      <c r="A17" s="21"/>
      <c r="B17" s="22"/>
      <c r="C17" s="23" t="s">
        <v>15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5">
        <v>0</v>
      </c>
    </row>
    <row r="18" spans="1:9" s="26" customFormat="1">
      <c r="A18" s="21"/>
      <c r="B18" s="22"/>
      <c r="C18" s="23" t="s">
        <v>16</v>
      </c>
      <c r="D18" s="24">
        <v>3707516028</v>
      </c>
      <c r="E18" s="24">
        <f t="shared" si="2"/>
        <v>704457095.47000217</v>
      </c>
      <c r="F18" s="24">
        <v>4411973123.4700022</v>
      </c>
      <c r="G18" s="24">
        <v>303192978.03000009</v>
      </c>
      <c r="H18" s="24">
        <v>273255480.30000013</v>
      </c>
      <c r="I18" s="25">
        <v>4108780145.440002</v>
      </c>
    </row>
    <row r="19" spans="1:9" s="26" customFormat="1">
      <c r="A19" s="21"/>
      <c r="B19" s="22"/>
      <c r="C19" s="23" t="s">
        <v>17</v>
      </c>
      <c r="D19" s="24">
        <v>0</v>
      </c>
      <c r="E19" s="24">
        <f t="shared" si="2"/>
        <v>0</v>
      </c>
      <c r="F19" s="24">
        <v>0</v>
      </c>
      <c r="G19" s="24">
        <v>0</v>
      </c>
      <c r="H19" s="24">
        <v>0</v>
      </c>
      <c r="I19" s="25">
        <v>0</v>
      </c>
    </row>
    <row r="20" spans="1:9" s="26" customFormat="1">
      <c r="A20" s="21"/>
      <c r="B20" s="22"/>
      <c r="C20" s="23" t="s">
        <v>18</v>
      </c>
      <c r="D20" s="24">
        <v>3824098010</v>
      </c>
      <c r="E20" s="24">
        <f t="shared" si="2"/>
        <v>260726747.38999987</v>
      </c>
      <c r="F20" s="24">
        <v>4084824757.3899999</v>
      </c>
      <c r="G20" s="24">
        <v>555932857.58999932</v>
      </c>
      <c r="H20" s="24">
        <v>481985611.52999979</v>
      </c>
      <c r="I20" s="25">
        <v>3528891899.8000002</v>
      </c>
    </row>
    <row r="21" spans="1:9" s="26" customFormat="1">
      <c r="A21" s="21"/>
      <c r="B21" s="22"/>
      <c r="C21" s="23" t="s">
        <v>19</v>
      </c>
      <c r="D21" s="24">
        <v>2732202498</v>
      </c>
      <c r="E21" s="24">
        <f t="shared" si="2"/>
        <v>30827016.809997082</v>
      </c>
      <c r="F21" s="24">
        <v>2763029514.8099971</v>
      </c>
      <c r="G21" s="24">
        <v>455491402.18000001</v>
      </c>
      <c r="H21" s="24">
        <v>381124936.75000024</v>
      </c>
      <c r="I21" s="25">
        <v>2307538112.6299973</v>
      </c>
    </row>
    <row r="22" spans="1:9" s="20" customFormat="1" ht="15">
      <c r="A22" s="15"/>
      <c r="B22" s="16"/>
      <c r="C22" s="17" t="s">
        <v>20</v>
      </c>
      <c r="D22" s="18">
        <f>SUM(D23:D29)</f>
        <v>9906719644</v>
      </c>
      <c r="E22" s="18">
        <f t="shared" ref="E22:I22" si="3">SUM(E23:E29)</f>
        <v>848854273.33999968</v>
      </c>
      <c r="F22" s="18">
        <f t="shared" si="3"/>
        <v>10755573917.34</v>
      </c>
      <c r="G22" s="18">
        <f t="shared" si="3"/>
        <v>1572141070.3900001</v>
      </c>
      <c r="H22" s="18">
        <f t="shared" si="3"/>
        <v>1458255921.6700001</v>
      </c>
      <c r="I22" s="19">
        <f t="shared" si="3"/>
        <v>9183432846.9500008</v>
      </c>
    </row>
    <row r="23" spans="1:9" s="26" customFormat="1">
      <c r="A23" s="21"/>
      <c r="B23" s="22"/>
      <c r="C23" s="23" t="s">
        <v>21</v>
      </c>
      <c r="D23" s="24">
        <v>329678709</v>
      </c>
      <c r="E23" s="24">
        <f t="shared" si="2"/>
        <v>147212124.16999966</v>
      </c>
      <c r="F23" s="24">
        <v>476890833.16999966</v>
      </c>
      <c r="G23" s="24">
        <v>149157427.74999997</v>
      </c>
      <c r="H23" s="24">
        <v>108168040.33000001</v>
      </c>
      <c r="I23" s="25">
        <v>327733405.41999972</v>
      </c>
    </row>
    <row r="24" spans="1:9" s="26" customFormat="1">
      <c r="A24" s="21"/>
      <c r="B24" s="22"/>
      <c r="C24" s="23" t="s">
        <v>22</v>
      </c>
      <c r="D24" s="24">
        <v>366999735</v>
      </c>
      <c r="E24" s="24">
        <f t="shared" si="2"/>
        <v>449854426.42000067</v>
      </c>
      <c r="F24" s="24">
        <v>816854161.42000067</v>
      </c>
      <c r="G24" s="24">
        <v>94608097.520000011</v>
      </c>
      <c r="H24" s="24">
        <v>44334388.489999995</v>
      </c>
      <c r="I24" s="25">
        <v>722246063.90000069</v>
      </c>
    </row>
    <row r="25" spans="1:9" s="26" customFormat="1">
      <c r="A25" s="21"/>
      <c r="B25" s="22"/>
      <c r="C25" s="23" t="s">
        <v>23</v>
      </c>
      <c r="D25" s="24">
        <v>2391013143</v>
      </c>
      <c r="E25" s="24">
        <f t="shared" si="2"/>
        <v>30878978.510000229</v>
      </c>
      <c r="F25" s="24">
        <v>2421892121.5100002</v>
      </c>
      <c r="G25" s="24">
        <v>319289712.55000013</v>
      </c>
      <c r="H25" s="24">
        <v>316416093.03000009</v>
      </c>
      <c r="I25" s="25">
        <v>2102602408.9599998</v>
      </c>
    </row>
    <row r="26" spans="1:9" s="26" customFormat="1">
      <c r="A26" s="21"/>
      <c r="B26" s="22"/>
      <c r="C26" s="23" t="s">
        <v>24</v>
      </c>
      <c r="D26" s="24">
        <v>595023332</v>
      </c>
      <c r="E26" s="24">
        <f t="shared" si="2"/>
        <v>40250210.439999819</v>
      </c>
      <c r="F26" s="24">
        <v>635273542.43999982</v>
      </c>
      <c r="G26" s="24">
        <v>137740257.57999998</v>
      </c>
      <c r="H26" s="24">
        <v>137465836.65999997</v>
      </c>
      <c r="I26" s="25">
        <v>497533284.8599999</v>
      </c>
    </row>
    <row r="27" spans="1:9" s="26" customFormat="1">
      <c r="A27" s="21"/>
      <c r="B27" s="22"/>
      <c r="C27" s="23" t="s">
        <v>25</v>
      </c>
      <c r="D27" s="24">
        <v>3520518521</v>
      </c>
      <c r="E27" s="24">
        <f t="shared" si="2"/>
        <v>9357008.9800004959</v>
      </c>
      <c r="F27" s="24">
        <v>3529875529.9800005</v>
      </c>
      <c r="G27" s="24">
        <v>605906003.21000004</v>
      </c>
      <c r="H27" s="24">
        <v>590921157.40999997</v>
      </c>
      <c r="I27" s="25">
        <v>2923969526.7700009</v>
      </c>
    </row>
    <row r="28" spans="1:9" s="26" customFormat="1">
      <c r="A28" s="21"/>
      <c r="B28" s="22"/>
      <c r="C28" s="23" t="s">
        <v>26</v>
      </c>
      <c r="D28" s="24">
        <v>543727526</v>
      </c>
      <c r="E28" s="24">
        <f t="shared" si="2"/>
        <v>26675950.279999733</v>
      </c>
      <c r="F28" s="24">
        <v>570403476.27999973</v>
      </c>
      <c r="G28" s="24">
        <v>139040826.28000006</v>
      </c>
      <c r="H28" s="24">
        <v>138797646.28000006</v>
      </c>
      <c r="I28" s="25">
        <v>431362649.99999964</v>
      </c>
    </row>
    <row r="29" spans="1:9" s="26" customFormat="1">
      <c r="A29" s="21"/>
      <c r="B29" s="22"/>
      <c r="C29" s="23" t="s">
        <v>27</v>
      </c>
      <c r="D29" s="24">
        <v>2159758678</v>
      </c>
      <c r="E29" s="24">
        <f t="shared" si="2"/>
        <v>144625574.53999901</v>
      </c>
      <c r="F29" s="24">
        <v>2304384252.539999</v>
      </c>
      <c r="G29" s="24">
        <v>126398745.50000009</v>
      </c>
      <c r="H29" s="24">
        <v>122152759.4700001</v>
      </c>
      <c r="I29" s="25">
        <v>2177985507.039999</v>
      </c>
    </row>
    <row r="30" spans="1:9" s="20" customFormat="1" ht="15">
      <c r="A30" s="15"/>
      <c r="B30" s="16"/>
      <c r="C30" s="17" t="s">
        <v>28</v>
      </c>
      <c r="D30" s="18">
        <f>SUM(D31:D39)</f>
        <v>1876107309</v>
      </c>
      <c r="E30" s="18">
        <f t="shared" ref="E30:I30" si="4">SUM(E31:E39)</f>
        <v>385239110.74000072</v>
      </c>
      <c r="F30" s="18">
        <f t="shared" si="4"/>
        <v>2261346419.7400007</v>
      </c>
      <c r="G30" s="18">
        <f t="shared" si="4"/>
        <v>471201547.0999999</v>
      </c>
      <c r="H30" s="18">
        <f t="shared" si="4"/>
        <v>461814247.26999992</v>
      </c>
      <c r="I30" s="19">
        <f t="shared" si="4"/>
        <v>1790144872.6400011</v>
      </c>
    </row>
    <row r="31" spans="1:9" s="26" customFormat="1">
      <c r="A31" s="21"/>
      <c r="B31" s="22"/>
      <c r="C31" s="23" t="s">
        <v>29</v>
      </c>
      <c r="D31" s="24">
        <v>419630699</v>
      </c>
      <c r="E31" s="24">
        <f t="shared" si="2"/>
        <v>10913270.360000253</v>
      </c>
      <c r="F31" s="24">
        <v>430543969.36000025</v>
      </c>
      <c r="G31" s="24">
        <v>85870834.509999916</v>
      </c>
      <c r="H31" s="24">
        <v>85057607.439999908</v>
      </c>
      <c r="I31" s="25">
        <v>344673134.85000032</v>
      </c>
    </row>
    <row r="32" spans="1:9" s="26" customFormat="1">
      <c r="A32" s="21"/>
      <c r="B32" s="22"/>
      <c r="C32" s="23" t="s">
        <v>30</v>
      </c>
      <c r="D32" s="24">
        <v>321882479</v>
      </c>
      <c r="E32" s="24">
        <f t="shared" si="2"/>
        <v>3372401.1500003934</v>
      </c>
      <c r="F32" s="24">
        <v>325254880.15000039</v>
      </c>
      <c r="G32" s="24">
        <v>29015374.099999957</v>
      </c>
      <c r="H32" s="24">
        <v>28291993.099999961</v>
      </c>
      <c r="I32" s="25">
        <v>296239506.05000043</v>
      </c>
    </row>
    <row r="33" spans="1:9" s="26" customFormat="1">
      <c r="A33" s="21"/>
      <c r="B33" s="22"/>
      <c r="C33" s="23" t="s">
        <v>31</v>
      </c>
      <c r="D33" s="24">
        <v>0</v>
      </c>
      <c r="E33" s="24">
        <f t="shared" si="2"/>
        <v>0</v>
      </c>
      <c r="F33" s="24">
        <v>0</v>
      </c>
      <c r="G33" s="24">
        <v>0</v>
      </c>
      <c r="H33" s="24">
        <v>0</v>
      </c>
      <c r="I33" s="25">
        <v>0</v>
      </c>
    </row>
    <row r="34" spans="1:9" s="26" customFormat="1">
      <c r="A34" s="21"/>
      <c r="B34" s="22"/>
      <c r="C34" s="23" t="s">
        <v>32</v>
      </c>
      <c r="D34" s="24">
        <v>0</v>
      </c>
      <c r="E34" s="24">
        <f t="shared" si="2"/>
        <v>0</v>
      </c>
      <c r="F34" s="24">
        <v>0</v>
      </c>
      <c r="G34" s="24">
        <v>0</v>
      </c>
      <c r="H34" s="24">
        <v>0</v>
      </c>
      <c r="I34" s="25">
        <v>0</v>
      </c>
    </row>
    <row r="35" spans="1:9" s="26" customFormat="1">
      <c r="A35" s="21"/>
      <c r="B35" s="22"/>
      <c r="C35" s="23" t="s">
        <v>33</v>
      </c>
      <c r="D35" s="24">
        <v>316079268</v>
      </c>
      <c r="E35" s="24">
        <f t="shared" si="2"/>
        <v>107006498.02000028</v>
      </c>
      <c r="F35" s="24">
        <v>423085766.02000028</v>
      </c>
      <c r="G35" s="24">
        <v>49957803.600000001</v>
      </c>
      <c r="H35" s="24">
        <v>43613849.400000013</v>
      </c>
      <c r="I35" s="25">
        <v>373127962.42000031</v>
      </c>
    </row>
    <row r="36" spans="1:9" s="26" customFormat="1">
      <c r="A36" s="21"/>
      <c r="B36" s="22"/>
      <c r="C36" s="23" t="s">
        <v>34</v>
      </c>
      <c r="D36" s="24">
        <v>0</v>
      </c>
      <c r="E36" s="24">
        <f t="shared" si="2"/>
        <v>0</v>
      </c>
      <c r="F36" s="24">
        <v>0</v>
      </c>
      <c r="G36" s="24">
        <v>0</v>
      </c>
      <c r="H36" s="24">
        <v>0</v>
      </c>
      <c r="I36" s="25">
        <v>0</v>
      </c>
    </row>
    <row r="37" spans="1:9" s="26" customFormat="1">
      <c r="A37" s="21"/>
      <c r="B37" s="22"/>
      <c r="C37" s="23" t="s">
        <v>35</v>
      </c>
      <c r="D37" s="24">
        <v>707972082</v>
      </c>
      <c r="E37" s="24">
        <f t="shared" si="2"/>
        <v>262147194.26999986</v>
      </c>
      <c r="F37" s="24">
        <v>970119276.26999986</v>
      </c>
      <c r="G37" s="24">
        <v>296996106.14000005</v>
      </c>
      <c r="H37" s="24">
        <v>295544110.03000003</v>
      </c>
      <c r="I37" s="25">
        <v>673123170.12999988</v>
      </c>
    </row>
    <row r="38" spans="1:9" s="26" customFormat="1">
      <c r="A38" s="21"/>
      <c r="B38" s="22"/>
      <c r="C38" s="23" t="s">
        <v>36</v>
      </c>
      <c r="D38" s="24">
        <v>110542781</v>
      </c>
      <c r="E38" s="24">
        <f t="shared" si="2"/>
        <v>1799746.9399999678</v>
      </c>
      <c r="F38" s="24">
        <v>112342527.93999997</v>
      </c>
      <c r="G38" s="24">
        <v>9361428.75</v>
      </c>
      <c r="H38" s="24">
        <v>9306687.2999999989</v>
      </c>
      <c r="I38" s="25">
        <v>102981099.18999997</v>
      </c>
    </row>
    <row r="39" spans="1:9" s="26" customFormat="1">
      <c r="A39" s="21"/>
      <c r="B39" s="22"/>
      <c r="C39" s="23" t="s">
        <v>37</v>
      </c>
      <c r="D39" s="24">
        <v>0</v>
      </c>
      <c r="E39" s="24">
        <f t="shared" si="2"/>
        <v>0</v>
      </c>
      <c r="F39" s="24">
        <v>0</v>
      </c>
      <c r="G39" s="24">
        <v>0</v>
      </c>
      <c r="H39" s="24">
        <v>0</v>
      </c>
      <c r="I39" s="25">
        <v>0</v>
      </c>
    </row>
    <row r="40" spans="1:9" s="20" customFormat="1" ht="15">
      <c r="A40" s="15"/>
      <c r="B40" s="16"/>
      <c r="C40" s="17" t="s">
        <v>38</v>
      </c>
      <c r="D40" s="18">
        <f t="shared" ref="D40:I40" si="5">SUM(D41:D44)</f>
        <v>7896494644</v>
      </c>
      <c r="E40" s="18">
        <f t="shared" si="5"/>
        <v>31369234.940000534</v>
      </c>
      <c r="F40" s="18">
        <f t="shared" si="5"/>
        <v>7927863878.9400005</v>
      </c>
      <c r="G40" s="18">
        <f t="shared" si="5"/>
        <v>1946075417.75</v>
      </c>
      <c r="H40" s="18">
        <f t="shared" si="5"/>
        <v>1946075417.75</v>
      </c>
      <c r="I40" s="19">
        <f t="shared" si="5"/>
        <v>5981788461.1900005</v>
      </c>
    </row>
    <row r="41" spans="1:9" s="20" customFormat="1" ht="15">
      <c r="A41" s="21"/>
      <c r="B41" s="22"/>
      <c r="C41" s="23" t="s">
        <v>39</v>
      </c>
      <c r="D41" s="24">
        <v>2972355298</v>
      </c>
      <c r="E41" s="24">
        <v>0</v>
      </c>
      <c r="F41" s="24">
        <v>2972355298</v>
      </c>
      <c r="G41" s="24">
        <v>523209810.81</v>
      </c>
      <c r="H41" s="24">
        <v>523209810.81</v>
      </c>
      <c r="I41" s="25">
        <v>2449145487.1900001</v>
      </c>
    </row>
    <row r="42" spans="1:9" s="20" customFormat="1" ht="26.25">
      <c r="A42" s="21"/>
      <c r="B42" s="22"/>
      <c r="C42" s="23" t="s">
        <v>40</v>
      </c>
      <c r="D42" s="24">
        <v>4924139346</v>
      </c>
      <c r="E42" s="24">
        <v>31369234.940000534</v>
      </c>
      <c r="F42" s="24">
        <v>4955508580.9400005</v>
      </c>
      <c r="G42" s="24">
        <v>1422865606.9400001</v>
      </c>
      <c r="H42" s="24">
        <v>1422865606.9400001</v>
      </c>
      <c r="I42" s="25">
        <v>3532642974.0000005</v>
      </c>
    </row>
    <row r="43" spans="1:9" s="20" customFormat="1" ht="15">
      <c r="A43" s="21"/>
      <c r="B43" s="22"/>
      <c r="C43" s="23" t="s">
        <v>41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5">
        <v>0</v>
      </c>
    </row>
    <row r="44" spans="1:9" s="20" customFormat="1" ht="15">
      <c r="A44" s="21"/>
      <c r="B44" s="22"/>
      <c r="C44" s="23" t="s">
        <v>42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5">
        <v>0</v>
      </c>
    </row>
    <row r="45" spans="1:9" s="26" customFormat="1">
      <c r="A45" s="21"/>
      <c r="B45" s="22"/>
      <c r="C45" s="27"/>
      <c r="D45" s="28"/>
      <c r="E45" s="28"/>
      <c r="F45" s="28"/>
      <c r="G45" s="28"/>
      <c r="H45" s="28"/>
      <c r="I45" s="29"/>
    </row>
    <row r="46" spans="1:9" s="26" customFormat="1" ht="15">
      <c r="A46" s="6"/>
      <c r="B46" s="30"/>
      <c r="C46" s="12" t="s">
        <v>43</v>
      </c>
      <c r="D46" s="13">
        <f>D47+D56+D64+D74</f>
        <v>16807174188</v>
      </c>
      <c r="E46" s="13">
        <f t="shared" ref="E46:I46" si="6">E47+E56+E64+E74</f>
        <v>85822544.900000095</v>
      </c>
      <c r="F46" s="13">
        <f t="shared" si="6"/>
        <v>16892996732.9</v>
      </c>
      <c r="G46" s="13">
        <f t="shared" si="6"/>
        <v>2980902302.0799999</v>
      </c>
      <c r="H46" s="13">
        <f t="shared" si="6"/>
        <v>2980902302.0799999</v>
      </c>
      <c r="I46" s="14">
        <f t="shared" si="6"/>
        <v>13912094430.82</v>
      </c>
    </row>
    <row r="47" spans="1:9" s="26" customFormat="1">
      <c r="A47" s="15"/>
      <c r="B47" s="16"/>
      <c r="C47" s="17" t="s">
        <v>11</v>
      </c>
      <c r="D47" s="18">
        <f>SUM(D48:D55)</f>
        <v>1954525018</v>
      </c>
      <c r="E47" s="18">
        <f t="shared" ref="E47:I47" si="7">SUM(E48:E55)</f>
        <v>-157732134.33999985</v>
      </c>
      <c r="F47" s="18">
        <f t="shared" si="7"/>
        <v>1796792883.6600001</v>
      </c>
      <c r="G47" s="18">
        <f t="shared" si="7"/>
        <v>136342732.67000002</v>
      </c>
      <c r="H47" s="18">
        <f t="shared" si="7"/>
        <v>136342732.67000002</v>
      </c>
      <c r="I47" s="19">
        <f t="shared" si="7"/>
        <v>1660450150.99</v>
      </c>
    </row>
    <row r="48" spans="1:9" s="26" customFormat="1">
      <c r="A48" s="21"/>
      <c r="B48" s="22"/>
      <c r="C48" s="23" t="s">
        <v>12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5">
        <v>0</v>
      </c>
    </row>
    <row r="49" spans="1:9" s="26" customFormat="1">
      <c r="A49" s="21"/>
      <c r="B49" s="22"/>
      <c r="C49" s="23" t="s">
        <v>13</v>
      </c>
      <c r="D49" s="24">
        <v>126214444</v>
      </c>
      <c r="E49" s="24">
        <v>0</v>
      </c>
      <c r="F49" s="24">
        <v>126214444</v>
      </c>
      <c r="G49" s="24">
        <v>0</v>
      </c>
      <c r="H49" s="24">
        <v>0</v>
      </c>
      <c r="I49" s="25">
        <v>126214444</v>
      </c>
    </row>
    <row r="50" spans="1:9" s="26" customFormat="1">
      <c r="A50" s="21"/>
      <c r="B50" s="22"/>
      <c r="C50" s="23" t="s">
        <v>14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5">
        <v>0</v>
      </c>
    </row>
    <row r="51" spans="1:9" s="26" customFormat="1">
      <c r="A51" s="21"/>
      <c r="B51" s="22"/>
      <c r="C51" s="23" t="s">
        <v>15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5">
        <v>0</v>
      </c>
    </row>
    <row r="52" spans="1:9" s="26" customFormat="1">
      <c r="A52" s="21"/>
      <c r="B52" s="22"/>
      <c r="C52" s="23" t="s">
        <v>16</v>
      </c>
      <c r="D52" s="24">
        <v>1067139721</v>
      </c>
      <c r="E52" s="24">
        <v>-172203455.41999996</v>
      </c>
      <c r="F52" s="24">
        <v>894936265.58000004</v>
      </c>
      <c r="G52" s="24">
        <v>0</v>
      </c>
      <c r="H52" s="24">
        <v>0</v>
      </c>
      <c r="I52" s="25">
        <v>894936265.58000004</v>
      </c>
    </row>
    <row r="53" spans="1:9" s="26" customFormat="1">
      <c r="A53" s="21"/>
      <c r="B53" s="22"/>
      <c r="C53" s="23" t="s">
        <v>17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5">
        <v>0</v>
      </c>
    </row>
    <row r="54" spans="1:9" s="26" customFormat="1">
      <c r="A54" s="21"/>
      <c r="B54" s="22"/>
      <c r="C54" s="23" t="s">
        <v>18</v>
      </c>
      <c r="D54" s="24">
        <v>167121485</v>
      </c>
      <c r="E54" s="24">
        <v>9591178.4100000262</v>
      </c>
      <c r="F54" s="24">
        <v>176712663.41000003</v>
      </c>
      <c r="G54" s="24">
        <v>0</v>
      </c>
      <c r="H54" s="24">
        <v>0</v>
      </c>
      <c r="I54" s="25">
        <v>176712663.41000003</v>
      </c>
    </row>
    <row r="55" spans="1:9" s="26" customFormat="1">
      <c r="A55" s="21"/>
      <c r="B55" s="22"/>
      <c r="C55" s="23" t="s">
        <v>19</v>
      </c>
      <c r="D55" s="24">
        <v>594049368</v>
      </c>
      <c r="E55" s="24">
        <v>4880142.6700000763</v>
      </c>
      <c r="F55" s="24">
        <v>598929510.67000008</v>
      </c>
      <c r="G55" s="24">
        <v>136342732.67000002</v>
      </c>
      <c r="H55" s="24">
        <v>136342732.67000002</v>
      </c>
      <c r="I55" s="25">
        <v>462586778.00000006</v>
      </c>
    </row>
    <row r="56" spans="1:9" s="26" customFormat="1">
      <c r="A56" s="15"/>
      <c r="B56" s="16"/>
      <c r="C56" s="17" t="s">
        <v>20</v>
      </c>
      <c r="D56" s="18">
        <f>SUM(D57:D63)</f>
        <v>10879171931</v>
      </c>
      <c r="E56" s="18">
        <f t="shared" ref="E56:I56" si="8">SUM(E57:E63)</f>
        <v>829393247.74000001</v>
      </c>
      <c r="F56" s="18">
        <f t="shared" si="8"/>
        <v>11708565178.74</v>
      </c>
      <c r="G56" s="18">
        <f t="shared" si="8"/>
        <v>1951988184.9099998</v>
      </c>
      <c r="H56" s="18">
        <f t="shared" si="8"/>
        <v>1951988184.9099998</v>
      </c>
      <c r="I56" s="19">
        <f t="shared" si="8"/>
        <v>9756576993.8299999</v>
      </c>
    </row>
    <row r="57" spans="1:9" s="26" customFormat="1">
      <c r="A57" s="21"/>
      <c r="B57" s="22"/>
      <c r="C57" s="23" t="s">
        <v>21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5">
        <v>0</v>
      </c>
    </row>
    <row r="58" spans="1:9" s="26" customFormat="1">
      <c r="A58" s="21"/>
      <c r="B58" s="22"/>
      <c r="C58" s="23" t="s">
        <v>22</v>
      </c>
      <c r="D58" s="24">
        <v>0</v>
      </c>
      <c r="E58" s="24">
        <v>125515089.42000005</v>
      </c>
      <c r="F58" s="24">
        <v>125515089.42000005</v>
      </c>
      <c r="G58" s="24">
        <v>0</v>
      </c>
      <c r="H58" s="24">
        <v>0</v>
      </c>
      <c r="I58" s="25">
        <v>125515089.42000005</v>
      </c>
    </row>
    <row r="59" spans="1:9" s="26" customFormat="1">
      <c r="A59" s="21"/>
      <c r="B59" s="22"/>
      <c r="C59" s="23" t="s">
        <v>23</v>
      </c>
      <c r="D59" s="24">
        <v>1637459883</v>
      </c>
      <c r="E59" s="24">
        <v>0</v>
      </c>
      <c r="F59" s="24">
        <v>1637459883</v>
      </c>
      <c r="G59" s="24">
        <v>256111538</v>
      </c>
      <c r="H59" s="24">
        <v>256111538</v>
      </c>
      <c r="I59" s="25">
        <v>1381348345</v>
      </c>
    </row>
    <row r="60" spans="1:9" s="26" customFormat="1">
      <c r="A60" s="21"/>
      <c r="B60" s="22"/>
      <c r="C60" s="23" t="s">
        <v>24</v>
      </c>
      <c r="D60" s="24">
        <v>0</v>
      </c>
      <c r="E60" s="24">
        <v>13500000</v>
      </c>
      <c r="F60" s="24">
        <v>13500000</v>
      </c>
      <c r="G60" s="24">
        <v>13500000</v>
      </c>
      <c r="H60" s="24">
        <v>13500000</v>
      </c>
      <c r="I60" s="25">
        <v>0</v>
      </c>
    </row>
    <row r="61" spans="1:9" s="26" customFormat="1">
      <c r="A61" s="21"/>
      <c r="B61" s="22"/>
      <c r="C61" s="23" t="s">
        <v>25</v>
      </c>
      <c r="D61" s="24">
        <v>8905021063</v>
      </c>
      <c r="E61" s="24">
        <v>690914078.31999993</v>
      </c>
      <c r="F61" s="24">
        <v>9595935141.3199997</v>
      </c>
      <c r="G61" s="24">
        <v>1621916765.9099998</v>
      </c>
      <c r="H61" s="24">
        <v>1621916765.9099998</v>
      </c>
      <c r="I61" s="25">
        <v>7974018375.4099998</v>
      </c>
    </row>
    <row r="62" spans="1:9" s="26" customFormat="1">
      <c r="A62" s="21"/>
      <c r="B62" s="22"/>
      <c r="C62" s="23" t="s">
        <v>26</v>
      </c>
      <c r="D62" s="24">
        <v>336690985</v>
      </c>
      <c r="E62" s="24">
        <v>-535920</v>
      </c>
      <c r="F62" s="24">
        <v>336155065</v>
      </c>
      <c r="G62" s="24">
        <v>60459881</v>
      </c>
      <c r="H62" s="24">
        <v>60459881</v>
      </c>
      <c r="I62" s="25">
        <v>275695184</v>
      </c>
    </row>
    <row r="63" spans="1:9" s="26" customFormat="1">
      <c r="A63" s="21"/>
      <c r="B63" s="22"/>
      <c r="C63" s="23" t="s">
        <v>27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5">
        <v>0</v>
      </c>
    </row>
    <row r="64" spans="1:9" s="26" customFormat="1">
      <c r="A64" s="15"/>
      <c r="B64" s="16"/>
      <c r="C64" s="17" t="s">
        <v>28</v>
      </c>
      <c r="D64" s="18">
        <f>SUM(D65:D73)</f>
        <v>591921464</v>
      </c>
      <c r="E64" s="18">
        <f t="shared" ref="E64:I64" si="9">SUM(E65:E73)</f>
        <v>-591921464</v>
      </c>
      <c r="F64" s="18">
        <f t="shared" si="9"/>
        <v>0</v>
      </c>
      <c r="G64" s="18">
        <f t="shared" si="9"/>
        <v>0</v>
      </c>
      <c r="H64" s="18">
        <f t="shared" si="9"/>
        <v>0</v>
      </c>
      <c r="I64" s="19">
        <f t="shared" si="9"/>
        <v>0</v>
      </c>
    </row>
    <row r="65" spans="1:9" s="26" customFormat="1">
      <c r="A65" s="21"/>
      <c r="B65" s="22"/>
      <c r="C65" s="23" t="s">
        <v>29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5">
        <v>0</v>
      </c>
    </row>
    <row r="66" spans="1:9" s="26" customFormat="1">
      <c r="A66" s="21"/>
      <c r="B66" s="22"/>
      <c r="C66" s="23" t="s">
        <v>30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5">
        <v>0</v>
      </c>
    </row>
    <row r="67" spans="1:9" s="26" customFormat="1">
      <c r="A67" s="21"/>
      <c r="B67" s="22"/>
      <c r="C67" s="23" t="s">
        <v>31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5">
        <v>0</v>
      </c>
    </row>
    <row r="68" spans="1:9" s="26" customFormat="1">
      <c r="A68" s="21"/>
      <c r="B68" s="22"/>
      <c r="C68" s="23" t="s">
        <v>32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5">
        <v>0</v>
      </c>
    </row>
    <row r="69" spans="1:9" s="26" customFormat="1">
      <c r="A69" s="21"/>
      <c r="B69" s="22"/>
      <c r="C69" s="23" t="s">
        <v>33</v>
      </c>
      <c r="D69" s="24">
        <v>591921464</v>
      </c>
      <c r="E69" s="24">
        <v>-591921464</v>
      </c>
      <c r="F69" s="24">
        <v>0</v>
      </c>
      <c r="G69" s="24">
        <v>0</v>
      </c>
      <c r="H69" s="24">
        <v>0</v>
      </c>
      <c r="I69" s="25">
        <v>0</v>
      </c>
    </row>
    <row r="70" spans="1:9" s="26" customFormat="1">
      <c r="A70" s="21"/>
      <c r="B70" s="22"/>
      <c r="C70" s="23" t="s">
        <v>34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5">
        <v>0</v>
      </c>
    </row>
    <row r="71" spans="1:9" s="26" customFormat="1">
      <c r="A71" s="21"/>
      <c r="B71" s="22"/>
      <c r="C71" s="23" t="s">
        <v>35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5">
        <v>0</v>
      </c>
    </row>
    <row r="72" spans="1:9" s="26" customFormat="1">
      <c r="A72" s="21"/>
      <c r="B72" s="22"/>
      <c r="C72" s="23" t="s">
        <v>36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5">
        <v>0</v>
      </c>
    </row>
    <row r="73" spans="1:9" s="26" customFormat="1">
      <c r="A73" s="21"/>
      <c r="B73" s="22"/>
      <c r="C73" s="23" t="s">
        <v>37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5">
        <v>0</v>
      </c>
    </row>
    <row r="74" spans="1:9" s="26" customFormat="1">
      <c r="A74" s="15"/>
      <c r="B74" s="16"/>
      <c r="C74" s="17" t="s">
        <v>38</v>
      </c>
      <c r="D74" s="18">
        <f t="shared" ref="D74:I74" si="10">SUM(D75:D78)</f>
        <v>3381555775</v>
      </c>
      <c r="E74" s="18">
        <f t="shared" si="10"/>
        <v>6082895.5</v>
      </c>
      <c r="F74" s="18">
        <f t="shared" si="10"/>
        <v>3387638670.5</v>
      </c>
      <c r="G74" s="18">
        <f t="shared" si="10"/>
        <v>892571384.5</v>
      </c>
      <c r="H74" s="18">
        <f t="shared" si="10"/>
        <v>892571384.5</v>
      </c>
      <c r="I74" s="19">
        <f t="shared" si="10"/>
        <v>2495067286</v>
      </c>
    </row>
    <row r="75" spans="1:9" s="26" customFormat="1">
      <c r="A75" s="21"/>
      <c r="B75" s="22"/>
      <c r="C75" s="23" t="s">
        <v>39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5">
        <v>0</v>
      </c>
    </row>
    <row r="76" spans="1:9" s="26" customFormat="1" ht="25.5">
      <c r="A76" s="21"/>
      <c r="B76" s="22"/>
      <c r="C76" s="23" t="s">
        <v>40</v>
      </c>
      <c r="D76" s="24">
        <v>3381555775</v>
      </c>
      <c r="E76" s="24">
        <v>6082895.5</v>
      </c>
      <c r="F76" s="24">
        <v>3387638670.5</v>
      </c>
      <c r="G76" s="24">
        <v>892571384.5</v>
      </c>
      <c r="H76" s="24">
        <v>892571384.5</v>
      </c>
      <c r="I76" s="25">
        <v>2495067286</v>
      </c>
    </row>
    <row r="77" spans="1:9" s="26" customFormat="1">
      <c r="A77" s="21"/>
      <c r="B77" s="22"/>
      <c r="C77" s="23" t="s">
        <v>41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5">
        <v>0</v>
      </c>
    </row>
    <row r="78" spans="1:9" s="26" customFormat="1">
      <c r="A78" s="21"/>
      <c r="B78" s="22"/>
      <c r="C78" s="23" t="s">
        <v>42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5">
        <v>0</v>
      </c>
    </row>
    <row r="79" spans="1:9" s="20" customFormat="1" ht="19.899999999999999" customHeight="1">
      <c r="A79" s="31"/>
      <c r="B79" s="31"/>
      <c r="C79" s="32" t="s">
        <v>47</v>
      </c>
      <c r="D79" s="33">
        <f t="shared" ref="D79:I79" si="11">D12+D46</f>
        <v>51473800044</v>
      </c>
      <c r="E79" s="33">
        <f t="shared" si="11"/>
        <v>2524640007.5899997</v>
      </c>
      <c r="F79" s="33">
        <f t="shared" si="11"/>
        <v>53998440051.590004</v>
      </c>
      <c r="G79" s="33">
        <f t="shared" si="11"/>
        <v>9279984277.6399994</v>
      </c>
      <c r="H79" s="33">
        <f t="shared" si="11"/>
        <v>8968678705.4799995</v>
      </c>
      <c r="I79" s="34">
        <f t="shared" si="11"/>
        <v>44718455773.949997</v>
      </c>
    </row>
    <row r="80" spans="1:9" ht="15">
      <c r="A80" s="35"/>
      <c r="B80" s="35"/>
      <c r="C80" s="44"/>
      <c r="D80" s="44"/>
      <c r="E80" s="44"/>
      <c r="F80" s="44"/>
      <c r="G80" s="44"/>
      <c r="H80" s="44"/>
      <c r="I80" s="44"/>
    </row>
    <row r="81" spans="1:9" ht="15">
      <c r="A81" s="35"/>
      <c r="B81" s="36"/>
      <c r="C81" s="37"/>
    </row>
    <row r="82" spans="1:9" ht="15">
      <c r="A82" s="35"/>
      <c r="B82" s="36"/>
      <c r="D82" s="40"/>
      <c r="E82" s="40"/>
      <c r="F82" s="40"/>
      <c r="G82" s="40"/>
      <c r="H82" s="40"/>
      <c r="I82" s="40"/>
    </row>
    <row r="83" spans="1:9" ht="15">
      <c r="A83" s="35"/>
      <c r="B83" s="35"/>
      <c r="C83" s="41"/>
      <c r="D83" s="42"/>
      <c r="E83" s="42"/>
      <c r="F83" s="42"/>
      <c r="G83" s="42"/>
      <c r="H83" s="42"/>
      <c r="I83" s="42"/>
    </row>
    <row r="85" spans="1:9" ht="23.25">
      <c r="C85" s="43"/>
    </row>
    <row r="91" spans="1:9">
      <c r="I91" s="38" t="s">
        <v>44</v>
      </c>
    </row>
  </sheetData>
  <mergeCells count="6">
    <mergeCell ref="C80:I80"/>
    <mergeCell ref="C6:I6"/>
    <mergeCell ref="C7:I7"/>
    <mergeCell ref="C8:I8"/>
    <mergeCell ref="C9:I9"/>
    <mergeCell ref="C10:I10"/>
  </mergeCells>
  <printOptions horizontalCentered="1"/>
  <pageMargins left="0" right="0" top="0.55118110236220474" bottom="0.74803149606299213" header="0.31496062992125984" footer="0.31496062992125984"/>
  <pageSetup scale="6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LDF</vt:lpstr>
      <vt:lpstr>'FUNCIONAL LDF'!Área_de_impresión</vt:lpstr>
      <vt:lpstr>'FUNCIONAL 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2025-04-03T17:44:23Z</cp:lastPrinted>
  <dcterms:created xsi:type="dcterms:W3CDTF">2025-04-03T17:43:45Z</dcterms:created>
  <dcterms:modified xsi:type="dcterms:W3CDTF">2025-04-21T19:39:21Z</dcterms:modified>
</cp:coreProperties>
</file>